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man/Desktop/ТОПОВЫЕ ОБЬЕКТЫ/Пилки Бажова/"/>
    </mc:Choice>
  </mc:AlternateContent>
  <xr:revisionPtr revIDLastSave="0" documentId="13_ncr:1_{940514F5-3780-464C-9A00-7BE40176A413}" xr6:coauthVersionLast="47" xr6:coauthVersionMax="47" xr10:uidLastSave="{00000000-0000-0000-0000-000000000000}"/>
  <bookViews>
    <workbookView xWindow="0" yWindow="500" windowWidth="26740" windowHeight="1506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5" i="1"/>
  <c r="N5" i="1"/>
  <c r="B13" i="1"/>
  <c r="B14" i="1"/>
  <c r="N6" i="1"/>
  <c r="O6" i="1" s="1"/>
  <c r="N7" i="1"/>
  <c r="L14" i="1"/>
  <c r="L13" i="1"/>
  <c r="N12" i="1"/>
  <c r="N11" i="1"/>
  <c r="N10" i="1"/>
  <c r="N9" i="1"/>
  <c r="N8" i="1"/>
  <c r="N13" i="1" l="1"/>
  <c r="N14" i="1"/>
  <c r="O14" i="1"/>
  <c r="O13" i="1"/>
</calcChain>
</file>

<file path=xl/sharedStrings.xml><?xml version="1.0" encoding="utf-8"?>
<sst xmlns="http://schemas.openxmlformats.org/spreadsheetml/2006/main" count="28" uniqueCount="28">
  <si>
    <t>ИТОГО затраты</t>
  </si>
  <si>
    <t>СУММА год</t>
  </si>
  <si>
    <t>СРЕДНЕЕ год</t>
  </si>
  <si>
    <t>ПРИБЫЛЬ</t>
  </si>
  <si>
    <t>Выручка</t>
  </si>
  <si>
    <t>Затраты</t>
  </si>
  <si>
    <t>Реклама и пр</t>
  </si>
  <si>
    <t>МЕСЯЦ</t>
  </si>
  <si>
    <t>Охрана и Интернет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</si>
  <si>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</si>
  <si>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</si>
  <si>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</si>
  <si>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</si>
  <si>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</si>
  <si>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</si>
  <si>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</si>
  <si>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</si>
  <si>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2024 год</t>
  </si>
  <si>
    <t xml:space="preserve">Выручка  </t>
  </si>
  <si>
    <t>Зарплата Управляющей</t>
  </si>
  <si>
    <t>Зарплата Админов</t>
  </si>
  <si>
    <t>Затраты маникюристов</t>
  </si>
  <si>
    <t>Зарплата уборщик</t>
  </si>
  <si>
    <t>Налоги ФОТ</t>
  </si>
  <si>
    <t>аренда постоянная</t>
  </si>
  <si>
    <t>КУ</t>
  </si>
  <si>
    <t>Роялти</t>
  </si>
  <si>
    <t>Экваринг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</si>
</sst>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0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3" fontId="6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left"/>
    </xf>
    <xf numFmtId="3" fontId="2" fillId="6" borderId="1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wrapText="1"/>
    </xf>
    <xf numFmtId="0" fontId="8" fillId="3" borderId="0" xfId="0" applyFont="1" applyFill="1"/>
    <xf numFmtId="164" fontId="1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201">
    <cellStyle name="Гиперссылка" xfId="27" builtinId="8" hidden="1"/>
    <cellStyle name="Гиперссылка" xfId="79" builtinId="8" hidden="1"/>
    <cellStyle name="Гиперссылка" xfId="191" builtinId="8" hidden="1"/>
    <cellStyle name="Гиперссылка" xfId="193" builtinId="8" hidden="1"/>
    <cellStyle name="Гиперссылка" xfId="169" builtinId="8" hidden="1"/>
    <cellStyle name="Гиперссылка" xfId="167" builtinId="8" hidden="1"/>
    <cellStyle name="Гиперссылка" xfId="199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7" builtinId="8" hidden="1"/>
    <cellStyle name="Гиперссылка" xfId="189" builtinId="8" hidden="1"/>
    <cellStyle name="Гиперссылка" xfId="113" builtinId="8" hidden="1"/>
    <cellStyle name="Гиперссылка" xfId="157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1" builtinId="8" hidden="1"/>
    <cellStyle name="Гиперссылка" xfId="181" builtinId="8" hidden="1"/>
    <cellStyle name="Гиперссылка" xfId="109" builtinId="8" hidden="1"/>
    <cellStyle name="Гиперссылка" xfId="129" builtinId="8" hidden="1"/>
    <cellStyle name="Гиперссылка" xfId="187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5" builtinId="8" hidden="1"/>
    <cellStyle name="Гиперссылка" xfId="197" builtinId="8" hidden="1"/>
    <cellStyle name="Гиперссылка" xfId="155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1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79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59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3" builtinId="8" hidden="1"/>
    <cellStyle name="Гиперссылка" xfId="177" builtinId="8" hidden="1"/>
    <cellStyle name="Гиперссылка" xfId="185" builtinId="8" hidden="1"/>
    <cellStyle name="Гиперссылка" xfId="175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5" builtinId="8" hidden="1"/>
    <cellStyle name="Гиперссылка" xfId="163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1" builtinId="8" hidden="1"/>
    <cellStyle name="Гиперссылка" xfId="13" builtinId="8" hidden="1"/>
    <cellStyle name="Гиперссылка" xfId="99" builtinId="8" hidden="1"/>
    <cellStyle name="Гиперссылка" xfId="173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49" builtinId="8" hidden="1"/>
    <cellStyle name="Гиперссылка" xfId="145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3" builtinId="8" hidden="1"/>
    <cellStyle name="Обычный" xfId="0" builtinId="0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0" builtinId="9" hidden="1"/>
    <cellStyle name="Открывавшаяся гиперссылка" xfId="198" builtinId="9" hidden="1"/>
    <cellStyle name="Открывавшаяся гиперссылка" xfId="192" builtinId="9" hidden="1"/>
    <cellStyle name="Открывавшаяся гиперссылка" xfId="160" builtinId="9" hidden="1"/>
    <cellStyle name="Открывавшаяся гиперссылка" xfId="176" builtinId="9" hidden="1"/>
    <cellStyle name="Открывавшаяся гиперссылка" xfId="188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6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0" builtinId="9" hidden="1"/>
    <cellStyle name="Открывавшаяся гиперссылка" xfId="158" builtinId="9" hidden="1"/>
    <cellStyle name="Открывавшаяся гиперссылка" xfId="164" builtinId="9" hidden="1"/>
    <cellStyle name="Открывавшаяся гиперссылка" xfId="172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90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44" builtinId="9" hidden="1"/>
    <cellStyle name="Открывавшаяся гиперссылка" xfId="148" builtinId="9" hidden="1"/>
    <cellStyle name="Открывавшаяся гиперссылка" xfId="154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6" builtinId="9" hidden="1"/>
    <cellStyle name="Открывавшаяся гиперссылка" xfId="112" builtinId="9" hidden="1"/>
    <cellStyle name="Открывавшаяся гиперссылка" xfId="182" builtinId="9" hidden="1"/>
    <cellStyle name="Открывавшаяся гиперссылка" xfId="17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6" builtinId="9" hidden="1"/>
    <cellStyle name="Открывавшаяся гиперссылка" xfId="184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2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4" builtinId="9" hidden="1"/>
    <cellStyle name="Открывавшаяся гиперссылка" xfId="162" builtinId="9" hidden="1"/>
    <cellStyle name="Открывавшаяся гиперссылка" xfId="186" builtinId="9" hidden="1"/>
    <cellStyle name="Открывавшаяся гиперссылка" xfId="168" builtinId="9" hidden="1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4"/>
  <sheetViews>
    <sheetView tabSelected="1" zoomScale="90" zoomScaleNormal="90" zoomScalePageLayoutView="95" workbookViewId="0">
      <selection activeCell="C24" sqref="C24"/>
    </sheetView>
  </sheetViews>
  <sheetFormatPr baseColWidth="10" defaultColWidth="11" defaultRowHeight="16" x14ac:dyDescent="0.2"/>
  <cols>
    <col min="1" max="1" width="22.6640625" customWidth="1"/>
    <col min="2" max="2" width="10.5" customWidth="1"/>
    <col min="3" max="4" width="16.1640625" customWidth="1"/>
    <col min="5" max="6" width="11" customWidth="1"/>
    <col min="7" max="7" width="12" bestFit="1" customWidth="1"/>
    <col min="8" max="9" width="12" customWidth="1"/>
    <col min="10" max="10" width="11" bestFit="1" customWidth="1"/>
    <col min="11" max="11" width="11" customWidth="1"/>
    <col min="12" max="12" width="11" bestFit="1" customWidth="1"/>
    <col min="13" max="13" width="10.5" customWidth="1"/>
    <col min="14" max="15" width="15" customWidth="1"/>
  </cols>
  <sheetData>
    <row r="2" spans="1:15" ht="21" x14ac:dyDescent="0.25">
      <c r="A2" s="19"/>
      <c r="B2" s="1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0" t="s">
        <v>17</v>
      </c>
    </row>
    <row r="3" spans="1:15" ht="17" x14ac:dyDescent="0.2">
      <c r="A3" s="20" t="s">
        <v>7</v>
      </c>
      <c r="B3" s="9" t="s">
        <v>4</v>
      </c>
      <c r="C3" s="21" t="s">
        <v>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2" t="s">
        <v>0</v>
      </c>
      <c r="O3" s="23" t="s">
        <v>3</v>
      </c>
    </row>
    <row r="4" spans="1:15" ht="30" x14ac:dyDescent="0.2">
      <c r="A4" s="20"/>
      <c r="B4" s="5" t="s">
        <v>18</v>
      </c>
      <c r="C4" s="2" t="s">
        <v>21</v>
      </c>
      <c r="D4" s="2" t="s">
        <v>22</v>
      </c>
      <c r="E4" s="2" t="s">
        <v>19</v>
      </c>
      <c r="F4" s="2" t="s">
        <v>20</v>
      </c>
      <c r="G4" s="2" t="s">
        <v>24</v>
      </c>
      <c r="H4" s="2" t="s">
        <v>25</v>
      </c>
      <c r="I4" s="2" t="s">
        <v>26</v>
      </c>
      <c r="J4" s="2" t="s">
        <v>6</v>
      </c>
      <c r="K4" s="2" t="s">
        <v>27</v>
      </c>
      <c r="L4" s="2" t="s">
        <v>8</v>
      </c>
      <c r="M4" s="2" t="s">
        <v>23</v>
      </c>
      <c r="N4" s="22"/>
      <c r="O4" s="23"/>
    </row>
    <row r="5" spans="1:15" x14ac:dyDescent="0.2">
      <c r="A5" s="7" t="s">
        <v>9</v>
      </c>
      <c r="B5" s="6">
        <v>1123000</v>
      </c>
      <c r="C5" s="3">
        <v>425000</v>
      </c>
      <c r="D5" s="3">
        <v>15000</v>
      </c>
      <c r="E5" s="3">
        <v>70000</v>
      </c>
      <c r="F5" s="3">
        <v>60000</v>
      </c>
      <c r="G5" s="3">
        <v>149000</v>
      </c>
      <c r="H5" s="3">
        <v>19100</v>
      </c>
      <c r="I5" s="3">
        <v>56000</v>
      </c>
      <c r="J5" s="4">
        <v>25000</v>
      </c>
      <c r="K5" s="4">
        <v>23900</v>
      </c>
      <c r="L5" s="3">
        <v>2500</v>
      </c>
      <c r="M5" s="3">
        <v>19200</v>
      </c>
      <c r="N5" s="8">
        <f t="shared" ref="N5:N12" si="0">SUM(C5:M5)</f>
        <v>864700</v>
      </c>
      <c r="O5" s="8">
        <f>SUM(B5-N5)</f>
        <v>258300</v>
      </c>
    </row>
    <row r="6" spans="1:15" x14ac:dyDescent="0.2">
      <c r="A6" s="7" t="s">
        <v>10</v>
      </c>
      <c r="B6" s="6">
        <v>1270000</v>
      </c>
      <c r="C6" s="3">
        <v>480000</v>
      </c>
      <c r="D6" s="3">
        <v>15000</v>
      </c>
      <c r="E6" s="3">
        <v>70000</v>
      </c>
      <c r="F6" s="3">
        <v>60000</v>
      </c>
      <c r="G6" s="3">
        <v>149000</v>
      </c>
      <c r="H6" s="3">
        <v>19100</v>
      </c>
      <c r="I6" s="3">
        <v>65000</v>
      </c>
      <c r="J6" s="4">
        <v>25000</v>
      </c>
      <c r="K6" s="4">
        <v>26100</v>
      </c>
      <c r="L6" s="3">
        <v>2500</v>
      </c>
      <c r="M6" s="3">
        <v>19200</v>
      </c>
      <c r="N6" s="8">
        <f t="shared" si="0"/>
        <v>930900</v>
      </c>
      <c r="O6" s="8">
        <f>SUM(B6-N6)</f>
        <v>339100</v>
      </c>
    </row>
    <row r="7" spans="1:15" x14ac:dyDescent="0.2">
      <c r="A7" s="7" t="s">
        <v>11</v>
      </c>
      <c r="B7" s="6">
        <v>1220000</v>
      </c>
      <c r="C7" s="3">
        <v>461000</v>
      </c>
      <c r="D7" s="3">
        <v>15000</v>
      </c>
      <c r="E7" s="3">
        <v>70000</v>
      </c>
      <c r="F7" s="3">
        <v>60000</v>
      </c>
      <c r="G7" s="3">
        <v>149000</v>
      </c>
      <c r="H7" s="3">
        <v>19100</v>
      </c>
      <c r="I7" s="3">
        <v>61000</v>
      </c>
      <c r="J7" s="4">
        <v>25000</v>
      </c>
      <c r="K7" s="4">
        <v>25900</v>
      </c>
      <c r="L7" s="3">
        <v>2500</v>
      </c>
      <c r="M7" s="3">
        <v>19200</v>
      </c>
      <c r="N7" s="8">
        <f t="shared" si="0"/>
        <v>907700</v>
      </c>
      <c r="O7" s="8">
        <f t="shared" ref="O7:O12" si="1">SUM(B7-N7)</f>
        <v>312300</v>
      </c>
    </row>
    <row r="8" spans="1:15" x14ac:dyDescent="0.2">
      <c r="A8" s="7" t="s">
        <v>12</v>
      </c>
      <c r="B8" s="6">
        <v>1017000</v>
      </c>
      <c r="C8" s="3">
        <v>382000</v>
      </c>
      <c r="D8" s="3">
        <v>15000</v>
      </c>
      <c r="E8" s="3">
        <v>70000</v>
      </c>
      <c r="F8" s="3">
        <v>60000</v>
      </c>
      <c r="G8" s="3">
        <v>149000</v>
      </c>
      <c r="H8" s="3">
        <v>19100</v>
      </c>
      <c r="I8" s="3">
        <v>50500</v>
      </c>
      <c r="J8" s="4">
        <v>25000</v>
      </c>
      <c r="K8" s="4">
        <v>21700</v>
      </c>
      <c r="L8" s="3">
        <v>2500</v>
      </c>
      <c r="M8" s="3">
        <v>19200</v>
      </c>
      <c r="N8" s="8">
        <f t="shared" si="0"/>
        <v>814000</v>
      </c>
      <c r="O8" s="8">
        <f t="shared" si="1"/>
        <v>203000</v>
      </c>
    </row>
    <row r="9" spans="1:15" x14ac:dyDescent="0.2">
      <c r="A9" s="7" t="s">
        <v>13</v>
      </c>
      <c r="B9" s="6">
        <v>821000</v>
      </c>
      <c r="C9" s="3">
        <v>311000</v>
      </c>
      <c r="D9" s="3">
        <v>15000</v>
      </c>
      <c r="E9" s="3">
        <v>70000</v>
      </c>
      <c r="F9" s="3">
        <v>60000</v>
      </c>
      <c r="G9" s="3">
        <v>149000</v>
      </c>
      <c r="H9" s="3">
        <v>19100</v>
      </c>
      <c r="I9" s="3">
        <v>50000</v>
      </c>
      <c r="J9" s="4">
        <v>25000</v>
      </c>
      <c r="K9" s="4">
        <v>19700</v>
      </c>
      <c r="L9" s="3">
        <v>2500</v>
      </c>
      <c r="M9" s="3">
        <v>19200</v>
      </c>
      <c r="N9" s="8">
        <f t="shared" si="0"/>
        <v>740500</v>
      </c>
      <c r="O9" s="8">
        <f t="shared" si="1"/>
        <v>80500</v>
      </c>
    </row>
    <row r="10" spans="1:15" x14ac:dyDescent="0.2">
      <c r="A10" s="7" t="s">
        <v>14</v>
      </c>
      <c r="B10" s="6">
        <v>824000</v>
      </c>
      <c r="C10" s="3">
        <v>311000</v>
      </c>
      <c r="D10" s="3">
        <v>15000</v>
      </c>
      <c r="E10" s="3">
        <v>70000</v>
      </c>
      <c r="F10" s="3">
        <v>60000</v>
      </c>
      <c r="G10" s="3">
        <v>149000</v>
      </c>
      <c r="H10" s="3">
        <v>19100</v>
      </c>
      <c r="I10" s="3">
        <v>50000</v>
      </c>
      <c r="J10" s="4">
        <v>25000</v>
      </c>
      <c r="K10" s="4">
        <v>19700</v>
      </c>
      <c r="L10" s="3">
        <v>2500</v>
      </c>
      <c r="M10" s="3">
        <v>19200</v>
      </c>
      <c r="N10" s="8">
        <f t="shared" si="0"/>
        <v>740500</v>
      </c>
      <c r="O10" s="8">
        <f t="shared" si="1"/>
        <v>83500</v>
      </c>
    </row>
    <row r="11" spans="1:15" x14ac:dyDescent="0.2">
      <c r="A11" s="11" t="s">
        <v>15</v>
      </c>
      <c r="B11" s="12">
        <v>1300000</v>
      </c>
      <c r="C11" s="13">
        <v>425000</v>
      </c>
      <c r="D11" s="13">
        <v>15000</v>
      </c>
      <c r="E11" s="13">
        <v>70000</v>
      </c>
      <c r="F11" s="13">
        <v>60000</v>
      </c>
      <c r="G11" s="13">
        <v>149000</v>
      </c>
      <c r="H11" s="13">
        <v>19100</v>
      </c>
      <c r="I11" s="13">
        <v>61000</v>
      </c>
      <c r="J11" s="14">
        <v>25000</v>
      </c>
      <c r="K11" s="14">
        <v>19700</v>
      </c>
      <c r="L11" s="13">
        <v>2500</v>
      </c>
      <c r="M11" s="13">
        <v>19200</v>
      </c>
      <c r="N11" s="12">
        <f t="shared" si="0"/>
        <v>865500</v>
      </c>
      <c r="O11" s="12">
        <f t="shared" si="1"/>
        <v>434500</v>
      </c>
    </row>
    <row r="12" spans="1:15" x14ac:dyDescent="0.2">
      <c r="A12" s="11" t="s">
        <v>16</v>
      </c>
      <c r="B12" s="12">
        <v>850000</v>
      </c>
      <c r="C12" s="13">
        <v>311000</v>
      </c>
      <c r="D12" s="13">
        <v>15000</v>
      </c>
      <c r="E12" s="13">
        <v>70000</v>
      </c>
      <c r="F12" s="13">
        <v>60000</v>
      </c>
      <c r="G12" s="13">
        <v>149000</v>
      </c>
      <c r="H12" s="13">
        <v>19100</v>
      </c>
      <c r="I12" s="13">
        <v>50000</v>
      </c>
      <c r="J12" s="14">
        <v>25000</v>
      </c>
      <c r="K12" s="14">
        <v>19700</v>
      </c>
      <c r="L12" s="13">
        <v>2500</v>
      </c>
      <c r="M12" s="13">
        <v>19200</v>
      </c>
      <c r="N12" s="12">
        <f t="shared" si="0"/>
        <v>740500</v>
      </c>
      <c r="O12" s="12">
        <f t="shared" si="1"/>
        <v>109500</v>
      </c>
    </row>
    <row r="13" spans="1:15" x14ac:dyDescent="0.2">
      <c r="A13" s="15" t="s">
        <v>1</v>
      </c>
      <c r="B13" s="16">
        <f>SUM(B5:B12)</f>
        <v>8425000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f>SUM(L5:L7)</f>
        <v>7500</v>
      </c>
      <c r="M13" s="16"/>
      <c r="N13" s="16">
        <f>SUM(N5:N7)</f>
        <v>2703300</v>
      </c>
      <c r="O13" s="16">
        <f>SUM(O5:O7)</f>
        <v>909700</v>
      </c>
    </row>
    <row r="14" spans="1:15" x14ac:dyDescent="0.2">
      <c r="A14" s="17" t="s">
        <v>2</v>
      </c>
      <c r="B14" s="18">
        <f>AVERAGE(B5:B12)</f>
        <v>1053125</v>
      </c>
      <c r="C14" s="16"/>
      <c r="D14" s="16"/>
      <c r="E14" s="16"/>
      <c r="F14" s="16"/>
      <c r="G14" s="16"/>
      <c r="H14" s="16"/>
      <c r="I14" s="16"/>
      <c r="J14" s="16"/>
      <c r="K14" s="16"/>
      <c r="L14" s="16">
        <f>AVERAGE(L5:L7)</f>
        <v>2500</v>
      </c>
      <c r="M14" s="16"/>
      <c r="N14" s="18">
        <f>AVERAGE(N5:N7)</f>
        <v>901100</v>
      </c>
      <c r="O14" s="18">
        <f>AVERAGE(O5:O7)</f>
        <v>303233.33333333331</v>
      </c>
    </row>
  </sheetData>
  <mergeCells count="5">
    <mergeCell ref="A2:B2"/>
    <mergeCell ref="A3:A4"/>
    <mergeCell ref="C3:M3"/>
    <mergeCell ref="N3:N4"/>
    <mergeCell ref="O3:O4"/>
  </mergeCells>
  <phoneticPr fontId="5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Роман</cp:lastModifiedBy>
  <cp:lastPrinted>2014-11-21T09:25:18Z</cp:lastPrinted>
  <dcterms:created xsi:type="dcterms:W3CDTF">2014-10-20T11:27:17Z</dcterms:created>
  <dcterms:modified xsi:type="dcterms:W3CDTF">2024-12-05T11:31:29Z</dcterms:modified>
</cp:coreProperties>
</file>